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3\Zveřejnění na ÚD a WEB\NR 2023 na ÚD a WEB\"/>
    </mc:Choice>
  </mc:AlternateContent>
  <xr:revisionPtr revIDLastSave="0" documentId="8_{8954895A-F284-4ACA-81C9-FB298D746582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ORJ 6" sheetId="1" r:id="rId1"/>
  </sheets>
  <definedNames>
    <definedName name="_xlnm.Print_Titles" localSheetId="0">'ORJ 6'!$1:$1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4" i="1" l="1"/>
  <c r="L71" i="1" l="1"/>
  <c r="L72" i="1" s="1"/>
  <c r="K71" i="1"/>
  <c r="K72" i="1" s="1"/>
  <c r="J71" i="1"/>
  <c r="J72" i="1" s="1"/>
  <c r="I71" i="1"/>
  <c r="I72" i="1" s="1"/>
  <c r="H71" i="1"/>
  <c r="H72" i="1" s="1"/>
  <c r="L66" i="1"/>
  <c r="L67" i="1" s="1"/>
  <c r="K66" i="1"/>
  <c r="K67" i="1" s="1"/>
  <c r="J66" i="1"/>
  <c r="J67" i="1" s="1"/>
  <c r="I66" i="1"/>
  <c r="I67" i="1" s="1"/>
  <c r="H66" i="1"/>
  <c r="H67" i="1" s="1"/>
  <c r="L25" i="1"/>
  <c r="K24" i="1"/>
  <c r="K25" i="1" s="1"/>
  <c r="K74" i="1" s="1"/>
  <c r="K75" i="1" s="1"/>
  <c r="J24" i="1"/>
  <c r="J25" i="1" s="1"/>
  <c r="I24" i="1"/>
  <c r="I25" i="1" s="1"/>
  <c r="H24" i="1"/>
  <c r="H25" i="1" s="1"/>
  <c r="L74" i="1" l="1"/>
  <c r="L75" i="1" s="1"/>
  <c r="I74" i="1"/>
  <c r="I75" i="1" s="1"/>
  <c r="J74" i="1"/>
  <c r="J75" i="1" s="1"/>
  <c r="H74" i="1"/>
  <c r="H75" i="1" s="1"/>
</calcChain>
</file>

<file path=xl/sharedStrings.xml><?xml version="1.0" encoding="utf-8"?>
<sst xmlns="http://schemas.openxmlformats.org/spreadsheetml/2006/main" count="175" uniqueCount="76">
  <si>
    <t>ORJ</t>
  </si>
  <si>
    <t>Par</t>
  </si>
  <si>
    <t>Pol</t>
  </si>
  <si>
    <t>ORG</t>
  </si>
  <si>
    <t>Nas</t>
  </si>
  <si>
    <t>Zdr</t>
  </si>
  <si>
    <t>ÚZ</t>
  </si>
  <si>
    <t>Úč 2020 (1-12)</t>
  </si>
  <si>
    <t>Úč 2021 (1-12)</t>
  </si>
  <si>
    <t>Úč 2022 (1-6)</t>
  </si>
  <si>
    <t>RU 2022 (1-6)</t>
  </si>
  <si>
    <t>NR 2023</t>
  </si>
  <si>
    <t>Položka</t>
  </si>
  <si>
    <t>Název org.</t>
  </si>
  <si>
    <t>Paragraf</t>
  </si>
  <si>
    <t>Název účelového znaku</t>
  </si>
  <si>
    <t>Příjmy za ZOZ - řidičáky</t>
  </si>
  <si>
    <t>Ostatní odvody z činn. j.n.</t>
  </si>
  <si>
    <t>Správní poplatky</t>
  </si>
  <si>
    <t>ODaSČ - doprava</t>
  </si>
  <si>
    <t>ODaSČ - evidence obyvatel</t>
  </si>
  <si>
    <t>ODaSČ - matrika</t>
  </si>
  <si>
    <t>ODaSČ - občanské průkazy</t>
  </si>
  <si>
    <t>ODaSČ - cestovní doklady</t>
  </si>
  <si>
    <t>ODaSČ - registr řidičů</t>
  </si>
  <si>
    <t>Neinv.přij. tran. z všeob.pokl.správy SR</t>
  </si>
  <si>
    <t>Účelové dotace na výdaje spojené s volbami do Parlamentu České republiky</t>
  </si>
  <si>
    <t>Účelové dotace na výdaje spojené se společnými volbami do Senátu a zastupitelstev krajů</t>
  </si>
  <si>
    <t>Sankční platby přijaté od jin.osob</t>
  </si>
  <si>
    <t>Silnice</t>
  </si>
  <si>
    <t>ODaSČ - pokuty - nepojištěná vozidla</t>
  </si>
  <si>
    <t>ODaSČ - radary</t>
  </si>
  <si>
    <t>Příjmy z poskyt. služeb, výrobků, práv</t>
  </si>
  <si>
    <t>Ost.zál.kultury, církví a sděl.prostř.</t>
  </si>
  <si>
    <t>ODaSČ - přestupky obecné</t>
  </si>
  <si>
    <t>Činnost místní správy</t>
  </si>
  <si>
    <t>ODaSČ - pokuty - SŘ OP</t>
  </si>
  <si>
    <t>Ost.příjmy z fin.vypoř.od jiných veřej.rozp.</t>
  </si>
  <si>
    <t>Finanční vypořádání</t>
  </si>
  <si>
    <t>Účelové dotace na výdaje spojené s volbami do zastupitelstev v obcích</t>
  </si>
  <si>
    <t>Běžné příjmy</t>
  </si>
  <si>
    <t>Příjmy 6 - Odbor dopravních a správních činností (včetně OOŽÚ)</t>
  </si>
  <si>
    <t>Nákup materiálu j.n.</t>
  </si>
  <si>
    <t>Nákup ostatních služeb</t>
  </si>
  <si>
    <t>Věcné dary</t>
  </si>
  <si>
    <t>Dary FO</t>
  </si>
  <si>
    <t>Ostatní nákupy j.n.</t>
  </si>
  <si>
    <t>Zastupitelstva obcí</t>
  </si>
  <si>
    <t>Ostatní platy</t>
  </si>
  <si>
    <t>Volby do Parlamentu ČR</t>
  </si>
  <si>
    <t>Ostatní osobní výdaje</t>
  </si>
  <si>
    <t>Ostatní platby za provedenou práci j.n.</t>
  </si>
  <si>
    <t>Ost.povin. poj. placené zaměstnavatelem</t>
  </si>
  <si>
    <t>Ochranné pomůcky</t>
  </si>
  <si>
    <t>Teplo</t>
  </si>
  <si>
    <t>Elektrická energie</t>
  </si>
  <si>
    <t>Poštovní služby</t>
  </si>
  <si>
    <t>Služby elektronických komunikací</t>
  </si>
  <si>
    <t>Nájemné</t>
  </si>
  <si>
    <t>Platy zaměstnanců v prac.poměru</t>
  </si>
  <si>
    <t>Volby do zastupitelstev ÚSC</t>
  </si>
  <si>
    <t>Pov.soc.pojistné,přísp.na st.polit.zam.</t>
  </si>
  <si>
    <t>Pov.zdravot.pojistné</t>
  </si>
  <si>
    <t>Poskytnuté náhrady</t>
  </si>
  <si>
    <t>Ost. neinv. transfery FO</t>
  </si>
  <si>
    <t>Ostatní finanční operace</t>
  </si>
  <si>
    <t>Vratky transferů poskyt.z veřej.rozpočtů</t>
  </si>
  <si>
    <t>Běžné výdaje</t>
  </si>
  <si>
    <t>Výdaje 6 - Odbor dopravních a správních činností (včetně OOŽÚ)</t>
  </si>
  <si>
    <t>Bank.účty-změna stavu krátk.prostř.</t>
  </si>
  <si>
    <t>Financování</t>
  </si>
  <si>
    <t>Financování 6 - Odbor dopravních a správních činností (včetně OOŽÚ)</t>
  </si>
  <si>
    <t>VÝSLEDEK HOSPODAŘENÍ (P - V)</t>
  </si>
  <si>
    <t>PROVOZNÍ PŘEBYTEK (BP - BV)</t>
  </si>
  <si>
    <t xml:space="preserve">ODaSČ - pokuty - parkovné </t>
  </si>
  <si>
    <t>ODaSČ - pokuty - správní řízení - parkovné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</si>
</sst>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4" x14ac:knownFonts="1">
    <font>
      <sz val="11.25"/>
      <name val="Cambria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0"/>
      <color rgb="FFFF0000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7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center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1" fillId="0" borderId="1" xfId="0" applyNumberFormat="1" applyFont="1" applyFill="1" applyBorder="1" applyAlignment="1" applyProtection="1">
      <alignment vertical="center"/>
    </xf>
    <xf numFmtId="4" fontId="1" fillId="0" borderId="1" xfId="0" applyNumberFormat="1" applyFont="1" applyFill="1" applyBorder="1" applyAlignment="1" applyProtection="1">
      <alignment vertical="center"/>
    </xf>
    <xf numFmtId="4" fontId="1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/>
    </xf>
    <xf numFmtId="0" fontId="2" fillId="0" borderId="0" xfId="0" applyFont="1" applyFill="1" applyProtection="1"/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" fontId="2" fillId="0" borderId="1" xfId="0" applyNumberFormat="1" applyFont="1" applyBorder="1" applyAlignment="1" applyProtection="1">
      <alignment horizontal="right" vertical="center" wrapText="1"/>
    </xf>
    <xf numFmtId="4" fontId="3" fillId="0" borderId="1" xfId="0" applyNumberFormat="1" applyFont="1" applyBorder="1" applyAlignment="1" applyProtection="1">
      <alignment vertical="center" wrapText="1"/>
    </xf>
    <xf numFmtId="4" fontId="3" fillId="0" borderId="0" xfId="0" applyNumberFormat="1" applyFont="1" applyAlignment="1" applyProtection="1">
      <alignment vertical="center"/>
    </xf>
    <xf numFmtId="164" fontId="3" fillId="0" borderId="1" xfId="0" applyNumberFormat="1" applyFont="1" applyBorder="1" applyAlignment="1" applyProtection="1">
      <alignment vertical="center"/>
    </xf>
    <xf numFmtId="164" fontId="3" fillId="0" borderId="0" xfId="0" applyNumberFormat="1" applyFont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49" fontId="3" fillId="0" borderId="1" xfId="0" applyNumberFormat="1" applyFont="1" applyBorder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75"/>
  <sheetViews>
    <sheetView tabSelected="1" zoomScaleNormal="100" workbookViewId="0">
      <pane ySplit="1" topLeftCell="A50" activePane="bottomLeft" state="frozen"/>
      <selection activeCell="I12" sqref="I12"/>
      <selection pane="bottomLeft" activeCell="A64" sqref="A64:M64"/>
    </sheetView>
  </sheetViews>
  <sheetFormatPr defaultColWidth="8.75" defaultRowHeight="12.75" x14ac:dyDescent="0.2"/>
  <cols>
    <col min="1" max="1" width="4" style="17" customWidth="1"/>
    <col min="2" max="3" width="5.125" style="17" customWidth="1"/>
    <col min="4" max="4" width="12.125" style="17" customWidth="1"/>
    <col min="5" max="5" width="5.5" style="17" customWidth="1"/>
    <col min="6" max="6" width="4.875" style="17" customWidth="1"/>
    <col min="7" max="7" width="6.125" style="17" customWidth="1"/>
    <col min="8" max="12" width="13.25" style="18" customWidth="1"/>
    <col min="13" max="13" width="32.5" style="19" customWidth="1"/>
    <col min="14" max="14" width="38.875" style="19" customWidth="1"/>
    <col min="15" max="15" width="31.25" style="19" customWidth="1"/>
    <col min="16" max="16" width="66.875" style="19" customWidth="1"/>
    <col min="17" max="16384" width="8.75" style="4"/>
  </cols>
  <sheetData>
    <row r="1" spans="1:16" ht="29.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3" spans="1:16" x14ac:dyDescent="0.2">
      <c r="A3" s="5">
        <v>6</v>
      </c>
      <c r="B3" s="5"/>
      <c r="C3" s="5">
        <v>1353</v>
      </c>
      <c r="D3" s="5"/>
      <c r="E3" s="5"/>
      <c r="F3" s="5"/>
      <c r="G3" s="5"/>
      <c r="H3" s="6">
        <v>1192.4000000000001</v>
      </c>
      <c r="I3" s="6">
        <v>1527.9</v>
      </c>
      <c r="J3" s="6">
        <v>757.2</v>
      </c>
      <c r="K3" s="6">
        <v>1500</v>
      </c>
      <c r="L3" s="7">
        <v>1500</v>
      </c>
      <c r="M3" s="8" t="s">
        <v>16</v>
      </c>
      <c r="N3" s="8"/>
      <c r="O3" s="8"/>
      <c r="P3" s="8"/>
    </row>
    <row r="4" spans="1:16" x14ac:dyDescent="0.2">
      <c r="A4" s="5">
        <v>6</v>
      </c>
      <c r="B4" s="5"/>
      <c r="C4" s="5">
        <v>1359</v>
      </c>
      <c r="D4" s="5"/>
      <c r="E4" s="5"/>
      <c r="F4" s="5"/>
      <c r="G4" s="5"/>
      <c r="H4" s="6">
        <v>-25</v>
      </c>
      <c r="I4" s="6">
        <v>-32</v>
      </c>
      <c r="J4" s="6">
        <v>28</v>
      </c>
      <c r="K4" s="6"/>
      <c r="L4" s="7"/>
      <c r="M4" s="8" t="s">
        <v>17</v>
      </c>
      <c r="N4" s="8"/>
      <c r="O4" s="8"/>
      <c r="P4" s="8"/>
    </row>
    <row r="5" spans="1:16" x14ac:dyDescent="0.2">
      <c r="A5" s="5">
        <v>6</v>
      </c>
      <c r="B5" s="5"/>
      <c r="C5" s="5">
        <v>1361</v>
      </c>
      <c r="D5" s="5">
        <v>601</v>
      </c>
      <c r="E5" s="5"/>
      <c r="F5" s="5"/>
      <c r="G5" s="5"/>
      <c r="H5" s="6">
        <v>6631.4989999999998</v>
      </c>
      <c r="I5" s="6">
        <v>7745.9350000000004</v>
      </c>
      <c r="J5" s="6">
        <v>3961.4650000000001</v>
      </c>
      <c r="K5" s="6">
        <v>7700</v>
      </c>
      <c r="L5" s="7">
        <v>7800</v>
      </c>
      <c r="M5" s="8" t="s">
        <v>18</v>
      </c>
      <c r="N5" s="8" t="s">
        <v>19</v>
      </c>
      <c r="O5" s="8"/>
      <c r="P5" s="8"/>
    </row>
    <row r="6" spans="1:16" x14ac:dyDescent="0.2">
      <c r="A6" s="5">
        <v>6</v>
      </c>
      <c r="B6" s="5"/>
      <c r="C6" s="5">
        <v>1361</v>
      </c>
      <c r="D6" s="5">
        <v>621</v>
      </c>
      <c r="E6" s="5"/>
      <c r="F6" s="5"/>
      <c r="G6" s="5"/>
      <c r="H6" s="6">
        <v>110.05</v>
      </c>
      <c r="I6" s="6">
        <v>111.15</v>
      </c>
      <c r="J6" s="6">
        <v>52.4</v>
      </c>
      <c r="K6" s="6">
        <v>110</v>
      </c>
      <c r="L6" s="7">
        <v>110</v>
      </c>
      <c r="M6" s="8" t="s">
        <v>18</v>
      </c>
      <c r="N6" s="8" t="s">
        <v>20</v>
      </c>
      <c r="O6" s="8"/>
      <c r="P6" s="8"/>
    </row>
    <row r="7" spans="1:16" x14ac:dyDescent="0.2">
      <c r="A7" s="5">
        <v>6</v>
      </c>
      <c r="B7" s="5"/>
      <c r="C7" s="5">
        <v>1361</v>
      </c>
      <c r="D7" s="5">
        <v>622</v>
      </c>
      <c r="E7" s="5"/>
      <c r="F7" s="5"/>
      <c r="G7" s="5"/>
      <c r="H7" s="6">
        <v>176.89</v>
      </c>
      <c r="I7" s="6">
        <v>233.86013</v>
      </c>
      <c r="J7" s="6">
        <v>160.71571</v>
      </c>
      <c r="K7" s="6">
        <v>180</v>
      </c>
      <c r="L7" s="7">
        <v>200</v>
      </c>
      <c r="M7" s="8" t="s">
        <v>18</v>
      </c>
      <c r="N7" s="8" t="s">
        <v>21</v>
      </c>
      <c r="O7" s="8"/>
      <c r="P7" s="8"/>
    </row>
    <row r="8" spans="1:16" x14ac:dyDescent="0.2">
      <c r="A8" s="5">
        <v>6</v>
      </c>
      <c r="B8" s="5"/>
      <c r="C8" s="5">
        <v>1361</v>
      </c>
      <c r="D8" s="5">
        <v>623</v>
      </c>
      <c r="E8" s="5"/>
      <c r="F8" s="5"/>
      <c r="G8" s="5"/>
      <c r="H8" s="6">
        <v>388.25</v>
      </c>
      <c r="I8" s="6">
        <v>530.85</v>
      </c>
      <c r="J8" s="6">
        <v>377.5</v>
      </c>
      <c r="K8" s="6">
        <v>400</v>
      </c>
      <c r="L8" s="21">
        <v>700</v>
      </c>
      <c r="M8" s="8" t="s">
        <v>18</v>
      </c>
      <c r="N8" s="8" t="s">
        <v>22</v>
      </c>
      <c r="O8" s="8"/>
      <c r="P8" s="8"/>
    </row>
    <row r="9" spans="1:16" x14ac:dyDescent="0.2">
      <c r="A9" s="5">
        <v>6</v>
      </c>
      <c r="B9" s="5"/>
      <c r="C9" s="5">
        <v>1361</v>
      </c>
      <c r="D9" s="5">
        <v>624</v>
      </c>
      <c r="E9" s="5"/>
      <c r="F9" s="5"/>
      <c r="G9" s="5"/>
      <c r="H9" s="6">
        <v>945.6</v>
      </c>
      <c r="I9" s="6">
        <v>1628.39</v>
      </c>
      <c r="J9" s="6">
        <v>2583.6999999999998</v>
      </c>
      <c r="K9" s="6">
        <v>2000</v>
      </c>
      <c r="L9" s="21">
        <v>3500</v>
      </c>
      <c r="M9" s="8" t="s">
        <v>18</v>
      </c>
      <c r="N9" s="8" t="s">
        <v>23</v>
      </c>
      <c r="O9" s="8"/>
      <c r="P9" s="8"/>
    </row>
    <row r="10" spans="1:16" x14ac:dyDescent="0.2">
      <c r="A10" s="5">
        <v>6</v>
      </c>
      <c r="B10" s="5"/>
      <c r="C10" s="5">
        <v>1361</v>
      </c>
      <c r="D10" s="5">
        <v>625</v>
      </c>
      <c r="E10" s="5"/>
      <c r="F10" s="5"/>
      <c r="G10" s="5"/>
      <c r="H10" s="6">
        <v>687.74</v>
      </c>
      <c r="I10" s="6">
        <v>828.38</v>
      </c>
      <c r="J10" s="6">
        <v>428.15</v>
      </c>
      <c r="K10" s="6">
        <v>750</v>
      </c>
      <c r="L10" s="7">
        <v>800</v>
      </c>
      <c r="M10" s="8" t="s">
        <v>18</v>
      </c>
      <c r="N10" s="8" t="s">
        <v>24</v>
      </c>
      <c r="O10" s="8"/>
      <c r="P10" s="8"/>
    </row>
    <row r="11" spans="1:16" x14ac:dyDescent="0.2">
      <c r="A11" s="5">
        <v>6</v>
      </c>
      <c r="B11" s="5"/>
      <c r="C11" s="5">
        <v>4111</v>
      </c>
      <c r="D11" s="5"/>
      <c r="E11" s="5"/>
      <c r="F11" s="5"/>
      <c r="G11" s="5">
        <v>98071</v>
      </c>
      <c r="H11" s="6"/>
      <c r="I11" s="6">
        <v>1260</v>
      </c>
      <c r="J11" s="6"/>
      <c r="K11" s="6"/>
      <c r="L11" s="7"/>
      <c r="M11" s="8" t="s">
        <v>25</v>
      </c>
      <c r="N11" s="8"/>
      <c r="O11" s="8"/>
      <c r="P11" s="8" t="s">
        <v>26</v>
      </c>
    </row>
    <row r="12" spans="1:16" x14ac:dyDescent="0.2">
      <c r="A12" s="5">
        <v>6</v>
      </c>
      <c r="B12" s="5"/>
      <c r="C12" s="5">
        <v>4111</v>
      </c>
      <c r="D12" s="5"/>
      <c r="E12" s="5"/>
      <c r="F12" s="5"/>
      <c r="G12" s="5">
        <v>98193</v>
      </c>
      <c r="H12" s="6">
        <v>1259</v>
      </c>
      <c r="I12" s="6"/>
      <c r="J12" s="6"/>
      <c r="K12" s="6"/>
      <c r="L12" s="7"/>
      <c r="M12" s="8" t="s">
        <v>25</v>
      </c>
      <c r="N12" s="8"/>
      <c r="O12" s="8"/>
      <c r="P12" s="8" t="s">
        <v>27</v>
      </c>
    </row>
    <row r="13" spans="1:16" x14ac:dyDescent="0.2">
      <c r="A13" s="5">
        <v>6</v>
      </c>
      <c r="B13" s="23">
        <v>2299</v>
      </c>
      <c r="C13" s="5">
        <v>2212</v>
      </c>
      <c r="D13" s="5"/>
      <c r="E13" s="5"/>
      <c r="F13" s="5"/>
      <c r="G13" s="5"/>
      <c r="H13" s="6">
        <v>3167.92058</v>
      </c>
      <c r="I13" s="6">
        <v>3716.6186400000001</v>
      </c>
      <c r="J13" s="6">
        <v>2556.3775000000001</v>
      </c>
      <c r="K13" s="6">
        <v>4000</v>
      </c>
      <c r="L13" s="21">
        <v>4500</v>
      </c>
      <c r="M13" s="8" t="s">
        <v>28</v>
      </c>
      <c r="N13" s="8"/>
      <c r="O13" s="8" t="s">
        <v>29</v>
      </c>
      <c r="P13" s="8"/>
    </row>
    <row r="14" spans="1:16" x14ac:dyDescent="0.2">
      <c r="A14" s="5">
        <v>6</v>
      </c>
      <c r="B14" s="23">
        <v>2299</v>
      </c>
      <c r="C14" s="5">
        <v>2212</v>
      </c>
      <c r="D14" s="5">
        <v>608</v>
      </c>
      <c r="E14" s="5"/>
      <c r="F14" s="5"/>
      <c r="G14" s="5"/>
      <c r="H14" s="6">
        <v>254.57900000000001</v>
      </c>
      <c r="I14" s="6">
        <v>278.238</v>
      </c>
      <c r="J14" s="6">
        <v>208.346</v>
      </c>
      <c r="K14" s="6">
        <v>280</v>
      </c>
      <c r="L14" s="21">
        <v>400</v>
      </c>
      <c r="M14" s="8" t="s">
        <v>28</v>
      </c>
      <c r="N14" s="8" t="s">
        <v>30</v>
      </c>
      <c r="O14" s="8" t="s">
        <v>29</v>
      </c>
      <c r="P14" s="8"/>
    </row>
    <row r="15" spans="1:16" x14ac:dyDescent="0.2">
      <c r="A15" s="5">
        <v>6</v>
      </c>
      <c r="B15" s="23">
        <v>2299</v>
      </c>
      <c r="C15" s="5">
        <v>2212</v>
      </c>
      <c r="D15" s="5">
        <v>619</v>
      </c>
      <c r="E15" s="5"/>
      <c r="F15" s="5"/>
      <c r="G15" s="5"/>
      <c r="H15" s="6">
        <v>7263.8529799999997</v>
      </c>
      <c r="I15" s="6">
        <v>5141.0170600000001</v>
      </c>
      <c r="J15" s="6">
        <v>1766.7542699999999</v>
      </c>
      <c r="K15" s="6">
        <v>6500</v>
      </c>
      <c r="L15" s="7">
        <v>4000</v>
      </c>
      <c r="M15" s="8" t="s">
        <v>28</v>
      </c>
      <c r="N15" s="8" t="s">
        <v>31</v>
      </c>
      <c r="O15" s="8" t="s">
        <v>29</v>
      </c>
      <c r="P15" s="8"/>
    </row>
    <row r="16" spans="1:16" x14ac:dyDescent="0.2">
      <c r="A16" s="5">
        <v>6</v>
      </c>
      <c r="B16" s="5">
        <v>3399</v>
      </c>
      <c r="C16" s="5">
        <v>2111</v>
      </c>
      <c r="D16" s="5"/>
      <c r="E16" s="5"/>
      <c r="F16" s="5"/>
      <c r="G16" s="5"/>
      <c r="H16" s="6">
        <v>185</v>
      </c>
      <c r="I16" s="6">
        <v>10.6</v>
      </c>
      <c r="J16" s="6">
        <v>1.2</v>
      </c>
      <c r="K16" s="6"/>
      <c r="L16" s="7"/>
      <c r="M16" s="8" t="s">
        <v>32</v>
      </c>
      <c r="N16" s="8"/>
      <c r="O16" s="8" t="s">
        <v>33</v>
      </c>
      <c r="P16" s="8"/>
    </row>
    <row r="17" spans="1:16" x14ac:dyDescent="0.2">
      <c r="A17" s="5">
        <v>6</v>
      </c>
      <c r="B17" s="5">
        <v>6171</v>
      </c>
      <c r="C17" s="5">
        <v>2212</v>
      </c>
      <c r="D17" s="5">
        <v>603</v>
      </c>
      <c r="E17" s="5"/>
      <c r="F17" s="5"/>
      <c r="G17" s="5"/>
      <c r="H17" s="6">
        <v>401.97071</v>
      </c>
      <c r="I17" s="6">
        <v>480.34399999999999</v>
      </c>
      <c r="J17" s="6">
        <v>473.40571</v>
      </c>
      <c r="K17" s="6">
        <v>600</v>
      </c>
      <c r="L17" s="7">
        <v>600</v>
      </c>
      <c r="M17" s="8" t="s">
        <v>28</v>
      </c>
      <c r="N17" s="8" t="s">
        <v>34</v>
      </c>
      <c r="O17" s="8" t="s">
        <v>35</v>
      </c>
      <c r="P17" s="8"/>
    </row>
    <row r="18" spans="1:16" x14ac:dyDescent="0.2">
      <c r="A18" s="5">
        <v>6</v>
      </c>
      <c r="B18" s="5">
        <v>6171</v>
      </c>
      <c r="C18" s="5">
        <v>2212</v>
      </c>
      <c r="D18" s="5">
        <v>623</v>
      </c>
      <c r="E18" s="5"/>
      <c r="F18" s="5"/>
      <c r="G18" s="5"/>
      <c r="H18" s="6">
        <v>331.2</v>
      </c>
      <c r="I18" s="6">
        <v>340.1</v>
      </c>
      <c r="J18" s="6">
        <v>151.35</v>
      </c>
      <c r="K18" s="6">
        <v>300</v>
      </c>
      <c r="L18" s="7">
        <v>300</v>
      </c>
      <c r="M18" s="8" t="s">
        <v>28</v>
      </c>
      <c r="N18" s="8" t="s">
        <v>22</v>
      </c>
      <c r="O18" s="8" t="s">
        <v>35</v>
      </c>
      <c r="P18" s="8"/>
    </row>
    <row r="19" spans="1:16" x14ac:dyDescent="0.2">
      <c r="A19" s="5">
        <v>6</v>
      </c>
      <c r="B19" s="5">
        <v>6171</v>
      </c>
      <c r="C19" s="5">
        <v>2212</v>
      </c>
      <c r="D19" s="5">
        <v>624</v>
      </c>
      <c r="E19" s="5"/>
      <c r="F19" s="5"/>
      <c r="G19" s="5"/>
      <c r="H19" s="6">
        <v>8.6</v>
      </c>
      <c r="I19" s="6">
        <v>13.3</v>
      </c>
      <c r="J19" s="6">
        <v>9.6</v>
      </c>
      <c r="K19" s="6">
        <v>30</v>
      </c>
      <c r="L19" s="7">
        <v>20</v>
      </c>
      <c r="M19" s="8" t="s">
        <v>28</v>
      </c>
      <c r="N19" s="8" t="s">
        <v>23</v>
      </c>
      <c r="O19" s="8" t="s">
        <v>35</v>
      </c>
      <c r="P19" s="8"/>
    </row>
    <row r="20" spans="1:16" x14ac:dyDescent="0.2">
      <c r="A20" s="5">
        <v>6</v>
      </c>
      <c r="B20" s="5">
        <v>6171</v>
      </c>
      <c r="C20" s="5">
        <v>2212</v>
      </c>
      <c r="D20" s="5">
        <v>628</v>
      </c>
      <c r="E20" s="5"/>
      <c r="F20" s="5"/>
      <c r="G20" s="5"/>
      <c r="H20" s="6"/>
      <c r="I20" s="6"/>
      <c r="J20" s="6">
        <v>43</v>
      </c>
      <c r="K20" s="6"/>
      <c r="L20" s="7"/>
      <c r="M20" s="8" t="s">
        <v>28</v>
      </c>
      <c r="N20" s="8" t="s">
        <v>36</v>
      </c>
      <c r="O20" s="8" t="s">
        <v>35</v>
      </c>
      <c r="P20" s="8"/>
    </row>
    <row r="21" spans="1:16" x14ac:dyDescent="0.2">
      <c r="A21" s="5">
        <v>6</v>
      </c>
      <c r="B21" s="5">
        <v>6402</v>
      </c>
      <c r="C21" s="5">
        <v>2222</v>
      </c>
      <c r="D21" s="5"/>
      <c r="E21" s="5"/>
      <c r="F21" s="5"/>
      <c r="G21" s="5">
        <v>98074</v>
      </c>
      <c r="H21" s="6">
        <v>16.486999999999998</v>
      </c>
      <c r="I21" s="6"/>
      <c r="J21" s="6"/>
      <c r="K21" s="6"/>
      <c r="L21" s="7"/>
      <c r="M21" s="8" t="s">
        <v>37</v>
      </c>
      <c r="N21" s="8"/>
      <c r="O21" s="8" t="s">
        <v>38</v>
      </c>
      <c r="P21" s="8" t="s">
        <v>39</v>
      </c>
    </row>
    <row r="22" spans="1:16" x14ac:dyDescent="0.2">
      <c r="A22" s="17">
        <v>6</v>
      </c>
      <c r="B22" s="24">
        <v>2299</v>
      </c>
      <c r="C22" s="17">
        <v>2212</v>
      </c>
      <c r="D22" s="24">
        <v>630</v>
      </c>
      <c r="L22" s="22">
        <v>2500</v>
      </c>
      <c r="M22" s="19" t="s">
        <v>28</v>
      </c>
      <c r="N22" s="19" t="s">
        <v>74</v>
      </c>
    </row>
    <row r="23" spans="1:16" x14ac:dyDescent="0.2">
      <c r="A23" s="17">
        <v>6</v>
      </c>
      <c r="B23" s="24">
        <v>2299</v>
      </c>
      <c r="C23" s="17">
        <v>2212</v>
      </c>
      <c r="D23" s="24">
        <v>631</v>
      </c>
      <c r="L23" s="22">
        <v>1100</v>
      </c>
      <c r="M23" s="19" t="s">
        <v>28</v>
      </c>
      <c r="N23" s="19" t="s">
        <v>75</v>
      </c>
    </row>
    <row r="24" spans="1:16" x14ac:dyDescent="0.2">
      <c r="A24" s="9" t="s">
        <v>40</v>
      </c>
      <c r="B24" s="9"/>
      <c r="C24" s="9"/>
      <c r="D24" s="9"/>
      <c r="E24" s="9"/>
      <c r="F24" s="9"/>
      <c r="G24" s="9"/>
      <c r="H24" s="10">
        <f>SUM(H2:H22)</f>
        <v>22996.039270000001</v>
      </c>
      <c r="I24" s="10">
        <f>SUM(I2:I22)</f>
        <v>23814.682829999998</v>
      </c>
      <c r="J24" s="10">
        <f>SUM(J2:J22)</f>
        <v>13559.16419</v>
      </c>
      <c r="K24" s="10">
        <f>SUM(K2:K22)</f>
        <v>24350</v>
      </c>
      <c r="L24" s="10">
        <f>SUM(L2:L23)</f>
        <v>28030</v>
      </c>
      <c r="M24" s="11"/>
      <c r="N24" s="11"/>
      <c r="O24" s="11"/>
      <c r="P24" s="11"/>
    </row>
    <row r="25" spans="1:16" x14ac:dyDescent="0.2">
      <c r="A25" s="9" t="s">
        <v>41</v>
      </c>
      <c r="B25" s="9"/>
      <c r="C25" s="9"/>
      <c r="D25" s="9"/>
      <c r="E25" s="9"/>
      <c r="F25" s="9"/>
      <c r="G25" s="9"/>
      <c r="H25" s="10">
        <f>SUM(H24)</f>
        <v>22996.039270000001</v>
      </c>
      <c r="I25" s="10">
        <f t="shared" ref="I25:L25" si="0">SUM(I24)</f>
        <v>23814.682829999998</v>
      </c>
      <c r="J25" s="10">
        <f t="shared" si="0"/>
        <v>13559.16419</v>
      </c>
      <c r="K25" s="10">
        <f t="shared" si="0"/>
        <v>24350</v>
      </c>
      <c r="L25" s="10">
        <f t="shared" si="0"/>
        <v>28030</v>
      </c>
      <c r="M25" s="11"/>
      <c r="N25" s="11"/>
      <c r="O25" s="11"/>
      <c r="P25" s="11"/>
    </row>
    <row r="27" spans="1:16" x14ac:dyDescent="0.2">
      <c r="A27" s="5">
        <v>6</v>
      </c>
      <c r="B27" s="5">
        <v>3399</v>
      </c>
      <c r="C27" s="5">
        <v>5139</v>
      </c>
      <c r="D27" s="5"/>
      <c r="E27" s="5"/>
      <c r="F27" s="5"/>
      <c r="G27" s="5"/>
      <c r="H27" s="6">
        <v>29.45</v>
      </c>
      <c r="I27" s="6">
        <v>29.43</v>
      </c>
      <c r="J27" s="6">
        <v>21.37</v>
      </c>
      <c r="K27" s="6">
        <v>70</v>
      </c>
      <c r="L27" s="7">
        <v>50</v>
      </c>
      <c r="M27" s="8" t="s">
        <v>42</v>
      </c>
      <c r="N27" s="8"/>
      <c r="O27" s="8" t="s">
        <v>33</v>
      </c>
      <c r="P27" s="8"/>
    </row>
    <row r="28" spans="1:16" x14ac:dyDescent="0.2">
      <c r="A28" s="5">
        <v>6</v>
      </c>
      <c r="B28" s="5">
        <v>3399</v>
      </c>
      <c r="C28" s="5">
        <v>5169</v>
      </c>
      <c r="D28" s="5"/>
      <c r="E28" s="5"/>
      <c r="F28" s="5"/>
      <c r="G28" s="5"/>
      <c r="H28" s="6">
        <v>12.467499999999999</v>
      </c>
      <c r="I28" s="6"/>
      <c r="J28" s="6"/>
      <c r="K28" s="6">
        <v>70</v>
      </c>
      <c r="L28" s="20">
        <v>0</v>
      </c>
      <c r="M28" s="8" t="s">
        <v>43</v>
      </c>
      <c r="N28" s="8"/>
      <c r="O28" s="8" t="s">
        <v>33</v>
      </c>
      <c r="P28" s="8"/>
    </row>
    <row r="29" spans="1:16" x14ac:dyDescent="0.2">
      <c r="A29" s="5">
        <v>6</v>
      </c>
      <c r="B29" s="5">
        <v>3399</v>
      </c>
      <c r="C29" s="5">
        <v>5194</v>
      </c>
      <c r="D29" s="5"/>
      <c r="E29" s="5"/>
      <c r="F29" s="5"/>
      <c r="G29" s="5"/>
      <c r="H29" s="6">
        <v>64.627499999999998</v>
      </c>
      <c r="I29" s="6">
        <v>59.66</v>
      </c>
      <c r="J29" s="6">
        <v>54.6</v>
      </c>
      <c r="K29" s="6">
        <v>150</v>
      </c>
      <c r="L29" s="7">
        <v>100</v>
      </c>
      <c r="M29" s="8" t="s">
        <v>44</v>
      </c>
      <c r="N29" s="8"/>
      <c r="O29" s="8" t="s">
        <v>33</v>
      </c>
      <c r="P29" s="8"/>
    </row>
    <row r="30" spans="1:16" x14ac:dyDescent="0.2">
      <c r="A30" s="5">
        <v>6</v>
      </c>
      <c r="B30" s="5">
        <v>3399</v>
      </c>
      <c r="C30" s="5">
        <v>5492</v>
      </c>
      <c r="D30" s="5"/>
      <c r="E30" s="5"/>
      <c r="F30" s="5"/>
      <c r="G30" s="5"/>
      <c r="H30" s="6">
        <v>5</v>
      </c>
      <c r="I30" s="6">
        <v>5</v>
      </c>
      <c r="J30" s="6">
        <v>5</v>
      </c>
      <c r="K30" s="6">
        <v>10</v>
      </c>
      <c r="L30" s="7">
        <v>10</v>
      </c>
      <c r="M30" s="8" t="s">
        <v>45</v>
      </c>
      <c r="N30" s="8"/>
      <c r="O30" s="8" t="s">
        <v>33</v>
      </c>
      <c r="P30" s="8"/>
    </row>
    <row r="31" spans="1:16" x14ac:dyDescent="0.2">
      <c r="A31" s="5">
        <v>6</v>
      </c>
      <c r="B31" s="5">
        <v>6112</v>
      </c>
      <c r="C31" s="5">
        <v>5179</v>
      </c>
      <c r="D31" s="5"/>
      <c r="E31" s="5"/>
      <c r="F31" s="5"/>
      <c r="G31" s="5"/>
      <c r="H31" s="6">
        <v>55</v>
      </c>
      <c r="I31" s="6">
        <v>69</v>
      </c>
      <c r="J31" s="6">
        <v>11</v>
      </c>
      <c r="K31" s="6">
        <v>100</v>
      </c>
      <c r="L31" s="7">
        <v>100</v>
      </c>
      <c r="M31" s="8" t="s">
        <v>46</v>
      </c>
      <c r="N31" s="8"/>
      <c r="O31" s="8" t="s">
        <v>47</v>
      </c>
      <c r="P31" s="8"/>
    </row>
    <row r="32" spans="1:16" x14ac:dyDescent="0.2">
      <c r="A32" s="5">
        <v>6</v>
      </c>
      <c r="B32" s="5">
        <v>6114</v>
      </c>
      <c r="C32" s="5">
        <v>5019</v>
      </c>
      <c r="D32" s="5"/>
      <c r="E32" s="5"/>
      <c r="F32" s="5"/>
      <c r="G32" s="5">
        <v>98071</v>
      </c>
      <c r="H32" s="6"/>
      <c r="I32" s="6">
        <v>10.167999999999999</v>
      </c>
      <c r="J32" s="6"/>
      <c r="K32" s="6"/>
      <c r="L32" s="7"/>
      <c r="M32" s="8" t="s">
        <v>48</v>
      </c>
      <c r="N32" s="8"/>
      <c r="O32" s="8" t="s">
        <v>49</v>
      </c>
      <c r="P32" s="8" t="s">
        <v>26</v>
      </c>
    </row>
    <row r="33" spans="1:16" x14ac:dyDescent="0.2">
      <c r="A33" s="5">
        <v>6</v>
      </c>
      <c r="B33" s="5">
        <v>6114</v>
      </c>
      <c r="C33" s="5">
        <v>5021</v>
      </c>
      <c r="D33" s="5"/>
      <c r="E33" s="5"/>
      <c r="F33" s="5"/>
      <c r="G33" s="5">
        <v>98071</v>
      </c>
      <c r="H33" s="6"/>
      <c r="I33" s="6">
        <v>859.95</v>
      </c>
      <c r="J33" s="6"/>
      <c r="K33" s="6"/>
      <c r="L33" s="7"/>
      <c r="M33" s="8" t="s">
        <v>50</v>
      </c>
      <c r="N33" s="8"/>
      <c r="O33" s="8" t="s">
        <v>49</v>
      </c>
      <c r="P33" s="8" t="s">
        <v>26</v>
      </c>
    </row>
    <row r="34" spans="1:16" x14ac:dyDescent="0.2">
      <c r="A34" s="5">
        <v>6</v>
      </c>
      <c r="B34" s="5">
        <v>6114</v>
      </c>
      <c r="C34" s="5">
        <v>5029</v>
      </c>
      <c r="D34" s="5"/>
      <c r="E34" s="5"/>
      <c r="F34" s="5"/>
      <c r="G34" s="5">
        <v>98071</v>
      </c>
      <c r="H34" s="6"/>
      <c r="I34" s="6">
        <v>0.76600000000000001</v>
      </c>
      <c r="J34" s="6"/>
      <c r="K34" s="6"/>
      <c r="L34" s="7"/>
      <c r="M34" s="8" t="s">
        <v>51</v>
      </c>
      <c r="N34" s="8"/>
      <c r="O34" s="8" t="s">
        <v>49</v>
      </c>
      <c r="P34" s="8" t="s">
        <v>26</v>
      </c>
    </row>
    <row r="35" spans="1:16" x14ac:dyDescent="0.2">
      <c r="A35" s="5">
        <v>6</v>
      </c>
      <c r="B35" s="5">
        <v>6114</v>
      </c>
      <c r="C35" s="5">
        <v>5039</v>
      </c>
      <c r="D35" s="5"/>
      <c r="E35" s="5"/>
      <c r="F35" s="5"/>
      <c r="G35" s="5">
        <v>98071</v>
      </c>
      <c r="H35" s="6"/>
      <c r="I35" s="6">
        <v>3.4417300000000002</v>
      </c>
      <c r="J35" s="6"/>
      <c r="K35" s="6"/>
      <c r="L35" s="7"/>
      <c r="M35" s="8" t="s">
        <v>52</v>
      </c>
      <c r="N35" s="8"/>
      <c r="O35" s="8" t="s">
        <v>49</v>
      </c>
      <c r="P35" s="8" t="s">
        <v>26</v>
      </c>
    </row>
    <row r="36" spans="1:16" x14ac:dyDescent="0.2">
      <c r="A36" s="5">
        <v>6</v>
      </c>
      <c r="B36" s="5">
        <v>6114</v>
      </c>
      <c r="C36" s="5">
        <v>5132</v>
      </c>
      <c r="D36" s="5"/>
      <c r="E36" s="5"/>
      <c r="F36" s="5"/>
      <c r="G36" s="5">
        <v>98071</v>
      </c>
      <c r="H36" s="6"/>
      <c r="I36" s="6">
        <v>20.962879999999998</v>
      </c>
      <c r="J36" s="6"/>
      <c r="K36" s="6"/>
      <c r="L36" s="7"/>
      <c r="M36" s="8" t="s">
        <v>53</v>
      </c>
      <c r="N36" s="8"/>
      <c r="O36" s="8" t="s">
        <v>49</v>
      </c>
      <c r="P36" s="8" t="s">
        <v>26</v>
      </c>
    </row>
    <row r="37" spans="1:16" x14ac:dyDescent="0.2">
      <c r="A37" s="5">
        <v>6</v>
      </c>
      <c r="B37" s="5">
        <v>6114</v>
      </c>
      <c r="C37" s="5">
        <v>5139</v>
      </c>
      <c r="D37" s="5"/>
      <c r="E37" s="5"/>
      <c r="F37" s="5"/>
      <c r="G37" s="5">
        <v>98071</v>
      </c>
      <c r="H37" s="6"/>
      <c r="I37" s="6">
        <v>1.5536399999999999</v>
      </c>
      <c r="J37" s="6"/>
      <c r="K37" s="6"/>
      <c r="L37" s="7"/>
      <c r="M37" s="8" t="s">
        <v>42</v>
      </c>
      <c r="N37" s="8"/>
      <c r="O37" s="8" t="s">
        <v>49</v>
      </c>
      <c r="P37" s="8" t="s">
        <v>26</v>
      </c>
    </row>
    <row r="38" spans="1:16" x14ac:dyDescent="0.2">
      <c r="A38" s="5">
        <v>6</v>
      </c>
      <c r="B38" s="5">
        <v>6114</v>
      </c>
      <c r="C38" s="5">
        <v>5152</v>
      </c>
      <c r="D38" s="5"/>
      <c r="E38" s="5"/>
      <c r="F38" s="5"/>
      <c r="G38" s="5">
        <v>98071</v>
      </c>
      <c r="H38" s="6"/>
      <c r="I38" s="6">
        <v>1.4854799999999999</v>
      </c>
      <c r="J38" s="6"/>
      <c r="K38" s="6"/>
      <c r="L38" s="7"/>
      <c r="M38" s="8" t="s">
        <v>54</v>
      </c>
      <c r="N38" s="8"/>
      <c r="O38" s="8" t="s">
        <v>49</v>
      </c>
      <c r="P38" s="8" t="s">
        <v>26</v>
      </c>
    </row>
    <row r="39" spans="1:16" x14ac:dyDescent="0.2">
      <c r="A39" s="5">
        <v>6</v>
      </c>
      <c r="B39" s="5">
        <v>6114</v>
      </c>
      <c r="C39" s="5">
        <v>5154</v>
      </c>
      <c r="D39" s="5"/>
      <c r="E39" s="5"/>
      <c r="F39" s="5"/>
      <c r="G39" s="5">
        <v>98071</v>
      </c>
      <c r="H39" s="6"/>
      <c r="I39" s="6">
        <v>1.0006299999999999</v>
      </c>
      <c r="J39" s="6"/>
      <c r="K39" s="6"/>
      <c r="L39" s="7"/>
      <c r="M39" s="8" t="s">
        <v>55</v>
      </c>
      <c r="N39" s="8"/>
      <c r="O39" s="8" t="s">
        <v>49</v>
      </c>
      <c r="P39" s="8" t="s">
        <v>26</v>
      </c>
    </row>
    <row r="40" spans="1:16" x14ac:dyDescent="0.2">
      <c r="A40" s="5">
        <v>6</v>
      </c>
      <c r="B40" s="5">
        <v>6114</v>
      </c>
      <c r="C40" s="5">
        <v>5161</v>
      </c>
      <c r="D40" s="5"/>
      <c r="E40" s="5"/>
      <c r="F40" s="5"/>
      <c r="G40" s="5">
        <v>98071</v>
      </c>
      <c r="H40" s="6"/>
      <c r="I40" s="6">
        <v>11.1798</v>
      </c>
      <c r="J40" s="6"/>
      <c r="K40" s="6"/>
      <c r="L40" s="7"/>
      <c r="M40" s="8" t="s">
        <v>56</v>
      </c>
      <c r="N40" s="8"/>
      <c r="O40" s="8" t="s">
        <v>49</v>
      </c>
      <c r="P40" s="8" t="s">
        <v>26</v>
      </c>
    </row>
    <row r="41" spans="1:16" x14ac:dyDescent="0.2">
      <c r="A41" s="5">
        <v>6</v>
      </c>
      <c r="B41" s="5">
        <v>6114</v>
      </c>
      <c r="C41" s="5">
        <v>5162</v>
      </c>
      <c r="D41" s="5"/>
      <c r="E41" s="5"/>
      <c r="F41" s="5"/>
      <c r="G41" s="5">
        <v>98071</v>
      </c>
      <c r="H41" s="6"/>
      <c r="I41" s="6">
        <v>46.084060000000001</v>
      </c>
      <c r="J41" s="6"/>
      <c r="K41" s="6"/>
      <c r="L41" s="7"/>
      <c r="M41" s="8" t="s">
        <v>57</v>
      </c>
      <c r="N41" s="8"/>
      <c r="O41" s="8" t="s">
        <v>49</v>
      </c>
      <c r="P41" s="8" t="s">
        <v>26</v>
      </c>
    </row>
    <row r="42" spans="1:16" x14ac:dyDescent="0.2">
      <c r="A42" s="5">
        <v>6</v>
      </c>
      <c r="B42" s="5">
        <v>6114</v>
      </c>
      <c r="C42" s="5">
        <v>5164</v>
      </c>
      <c r="D42" s="5"/>
      <c r="E42" s="5"/>
      <c r="F42" s="5"/>
      <c r="G42" s="5">
        <v>98071</v>
      </c>
      <c r="H42" s="6"/>
      <c r="I42" s="6">
        <v>12.1</v>
      </c>
      <c r="J42" s="6"/>
      <c r="K42" s="6"/>
      <c r="L42" s="7"/>
      <c r="M42" s="8" t="s">
        <v>58</v>
      </c>
      <c r="N42" s="8"/>
      <c r="O42" s="8" t="s">
        <v>49</v>
      </c>
      <c r="P42" s="8" t="s">
        <v>26</v>
      </c>
    </row>
    <row r="43" spans="1:16" x14ac:dyDescent="0.2">
      <c r="A43" s="5">
        <v>6</v>
      </c>
      <c r="B43" s="5">
        <v>6114</v>
      </c>
      <c r="C43" s="5">
        <v>5169</v>
      </c>
      <c r="D43" s="5"/>
      <c r="E43" s="5"/>
      <c r="F43" s="5"/>
      <c r="G43" s="5">
        <v>98071</v>
      </c>
      <c r="H43" s="6"/>
      <c r="I43" s="6">
        <v>59.242080000000001</v>
      </c>
      <c r="J43" s="6"/>
      <c r="K43" s="6"/>
      <c r="L43" s="7"/>
      <c r="M43" s="8" t="s">
        <v>43</v>
      </c>
      <c r="N43" s="8"/>
      <c r="O43" s="8" t="s">
        <v>49</v>
      </c>
      <c r="P43" s="8" t="s">
        <v>26</v>
      </c>
    </row>
    <row r="44" spans="1:16" x14ac:dyDescent="0.2">
      <c r="A44" s="5">
        <v>6</v>
      </c>
      <c r="B44" s="5">
        <v>6115</v>
      </c>
      <c r="C44" s="5">
        <v>5011</v>
      </c>
      <c r="D44" s="5"/>
      <c r="E44" s="5"/>
      <c r="F44" s="5"/>
      <c r="G44" s="5">
        <v>98193</v>
      </c>
      <c r="H44" s="6">
        <v>10.922000000000001</v>
      </c>
      <c r="I44" s="6"/>
      <c r="J44" s="6"/>
      <c r="K44" s="6"/>
      <c r="L44" s="7"/>
      <c r="M44" s="8" t="s">
        <v>59</v>
      </c>
      <c r="N44" s="8"/>
      <c r="O44" s="8" t="s">
        <v>60</v>
      </c>
      <c r="P44" s="8" t="s">
        <v>27</v>
      </c>
    </row>
    <row r="45" spans="1:16" x14ac:dyDescent="0.2">
      <c r="A45" s="5">
        <v>6</v>
      </c>
      <c r="B45" s="5">
        <v>6115</v>
      </c>
      <c r="C45" s="5">
        <v>5019</v>
      </c>
      <c r="D45" s="5"/>
      <c r="E45" s="5"/>
      <c r="F45" s="5"/>
      <c r="G45" s="5">
        <v>98193</v>
      </c>
      <c r="H45" s="6">
        <v>5.7679400000000003</v>
      </c>
      <c r="I45" s="6"/>
      <c r="J45" s="6"/>
      <c r="K45" s="6"/>
      <c r="L45" s="7"/>
      <c r="M45" s="8" t="s">
        <v>48</v>
      </c>
      <c r="N45" s="8"/>
      <c r="O45" s="8" t="s">
        <v>60</v>
      </c>
      <c r="P45" s="8" t="s">
        <v>27</v>
      </c>
    </row>
    <row r="46" spans="1:16" x14ac:dyDescent="0.2">
      <c r="A46" s="5">
        <v>6</v>
      </c>
      <c r="B46" s="5">
        <v>6115</v>
      </c>
      <c r="C46" s="5">
        <v>5021</v>
      </c>
      <c r="D46" s="5"/>
      <c r="E46" s="5"/>
      <c r="F46" s="5"/>
      <c r="G46" s="5">
        <v>98193</v>
      </c>
      <c r="H46" s="6">
        <v>905.74300000000005</v>
      </c>
      <c r="I46" s="6"/>
      <c r="J46" s="6"/>
      <c r="K46" s="6"/>
      <c r="L46" s="7"/>
      <c r="M46" s="8" t="s">
        <v>50</v>
      </c>
      <c r="N46" s="8"/>
      <c r="O46" s="8" t="s">
        <v>60</v>
      </c>
      <c r="P46" s="8" t="s">
        <v>27</v>
      </c>
    </row>
    <row r="47" spans="1:16" x14ac:dyDescent="0.2">
      <c r="A47" s="5">
        <v>6</v>
      </c>
      <c r="B47" s="5">
        <v>6115</v>
      </c>
      <c r="C47" s="5">
        <v>5029</v>
      </c>
      <c r="D47" s="5"/>
      <c r="E47" s="5"/>
      <c r="F47" s="5"/>
      <c r="G47" s="5">
        <v>98193</v>
      </c>
      <c r="H47" s="6">
        <v>0.76600000000000001</v>
      </c>
      <c r="I47" s="6"/>
      <c r="J47" s="6"/>
      <c r="K47" s="6"/>
      <c r="L47" s="7"/>
      <c r="M47" s="8" t="s">
        <v>51</v>
      </c>
      <c r="N47" s="8"/>
      <c r="O47" s="8" t="s">
        <v>60</v>
      </c>
      <c r="P47" s="8" t="s">
        <v>27</v>
      </c>
    </row>
    <row r="48" spans="1:16" x14ac:dyDescent="0.2">
      <c r="A48" s="5">
        <v>6</v>
      </c>
      <c r="B48" s="5">
        <v>6115</v>
      </c>
      <c r="C48" s="5">
        <v>5031</v>
      </c>
      <c r="D48" s="5"/>
      <c r="E48" s="5"/>
      <c r="F48" s="5"/>
      <c r="G48" s="5">
        <v>98193</v>
      </c>
      <c r="H48" s="6">
        <v>2.7090000000000001</v>
      </c>
      <c r="I48" s="6"/>
      <c r="J48" s="6"/>
      <c r="K48" s="6"/>
      <c r="L48" s="7"/>
      <c r="M48" s="8" t="s">
        <v>61</v>
      </c>
      <c r="N48" s="8"/>
      <c r="O48" s="8" t="s">
        <v>60</v>
      </c>
      <c r="P48" s="8" t="s">
        <v>27</v>
      </c>
    </row>
    <row r="49" spans="1:16" x14ac:dyDescent="0.2">
      <c r="A49" s="5">
        <v>6</v>
      </c>
      <c r="B49" s="5">
        <v>6115</v>
      </c>
      <c r="C49" s="5">
        <v>5032</v>
      </c>
      <c r="D49" s="5"/>
      <c r="E49" s="5"/>
      <c r="F49" s="5"/>
      <c r="G49" s="5">
        <v>98193</v>
      </c>
      <c r="H49" s="6">
        <v>0.98299999999999998</v>
      </c>
      <c r="I49" s="6"/>
      <c r="J49" s="6"/>
      <c r="K49" s="6"/>
      <c r="L49" s="7"/>
      <c r="M49" s="8" t="s">
        <v>62</v>
      </c>
      <c r="N49" s="8"/>
      <c r="O49" s="8" t="s">
        <v>60</v>
      </c>
      <c r="P49" s="8" t="s">
        <v>27</v>
      </c>
    </row>
    <row r="50" spans="1:16" x14ac:dyDescent="0.2">
      <c r="A50" s="5">
        <v>6</v>
      </c>
      <c r="B50" s="5">
        <v>6115</v>
      </c>
      <c r="C50" s="5">
        <v>5039</v>
      </c>
      <c r="D50" s="5"/>
      <c r="E50" s="5"/>
      <c r="F50" s="5"/>
      <c r="G50" s="5">
        <v>98193</v>
      </c>
      <c r="H50" s="6">
        <v>1.9574199999999999</v>
      </c>
      <c r="I50" s="6"/>
      <c r="J50" s="6"/>
      <c r="K50" s="6"/>
      <c r="L50" s="7"/>
      <c r="M50" s="8" t="s">
        <v>52</v>
      </c>
      <c r="N50" s="8"/>
      <c r="O50" s="8" t="s">
        <v>60</v>
      </c>
      <c r="P50" s="8" t="s">
        <v>27</v>
      </c>
    </row>
    <row r="51" spans="1:16" x14ac:dyDescent="0.2">
      <c r="A51" s="5">
        <v>6</v>
      </c>
      <c r="B51" s="5">
        <v>6115</v>
      </c>
      <c r="C51" s="5">
        <v>5132</v>
      </c>
      <c r="D51" s="5"/>
      <c r="E51" s="5"/>
      <c r="F51" s="5"/>
      <c r="G51" s="5">
        <v>98193</v>
      </c>
      <c r="H51" s="6">
        <v>18.575019999999999</v>
      </c>
      <c r="I51" s="6"/>
      <c r="J51" s="6"/>
      <c r="K51" s="6"/>
      <c r="L51" s="7"/>
      <c r="M51" s="8" t="s">
        <v>53</v>
      </c>
      <c r="N51" s="8"/>
      <c r="O51" s="8" t="s">
        <v>60</v>
      </c>
      <c r="P51" s="8" t="s">
        <v>27</v>
      </c>
    </row>
    <row r="52" spans="1:16" x14ac:dyDescent="0.2">
      <c r="A52" s="5">
        <v>6</v>
      </c>
      <c r="B52" s="5">
        <v>6115</v>
      </c>
      <c r="C52" s="5">
        <v>5139</v>
      </c>
      <c r="D52" s="5"/>
      <c r="E52" s="5"/>
      <c r="F52" s="5"/>
      <c r="G52" s="5">
        <v>98193</v>
      </c>
      <c r="H52" s="6">
        <v>28.6328</v>
      </c>
      <c r="I52" s="6"/>
      <c r="J52" s="6"/>
      <c r="K52" s="6"/>
      <c r="L52" s="7"/>
      <c r="M52" s="8" t="s">
        <v>42</v>
      </c>
      <c r="N52" s="8"/>
      <c r="O52" s="8" t="s">
        <v>60</v>
      </c>
      <c r="P52" s="8" t="s">
        <v>27</v>
      </c>
    </row>
    <row r="53" spans="1:16" x14ac:dyDescent="0.2">
      <c r="A53" s="5">
        <v>6</v>
      </c>
      <c r="B53" s="5">
        <v>6115</v>
      </c>
      <c r="C53" s="5">
        <v>5152</v>
      </c>
      <c r="D53" s="5"/>
      <c r="E53" s="5"/>
      <c r="F53" s="5"/>
      <c r="G53" s="5">
        <v>98193</v>
      </c>
      <c r="H53" s="6">
        <v>1.17631</v>
      </c>
      <c r="I53" s="6"/>
      <c r="J53" s="6"/>
      <c r="K53" s="6"/>
      <c r="L53" s="7"/>
      <c r="M53" s="8" t="s">
        <v>54</v>
      </c>
      <c r="N53" s="8"/>
      <c r="O53" s="8" t="s">
        <v>60</v>
      </c>
      <c r="P53" s="8" t="s">
        <v>27</v>
      </c>
    </row>
    <row r="54" spans="1:16" x14ac:dyDescent="0.2">
      <c r="A54" s="5">
        <v>6</v>
      </c>
      <c r="B54" s="5">
        <v>6115</v>
      </c>
      <c r="C54" s="5">
        <v>5154</v>
      </c>
      <c r="D54" s="5"/>
      <c r="E54" s="5"/>
      <c r="F54" s="5"/>
      <c r="G54" s="5">
        <v>98193</v>
      </c>
      <c r="H54" s="6">
        <v>0.95799999999999996</v>
      </c>
      <c r="I54" s="6"/>
      <c r="J54" s="6"/>
      <c r="K54" s="6"/>
      <c r="L54" s="7"/>
      <c r="M54" s="8" t="s">
        <v>55</v>
      </c>
      <c r="N54" s="8"/>
      <c r="O54" s="8" t="s">
        <v>60</v>
      </c>
      <c r="P54" s="8" t="s">
        <v>27</v>
      </c>
    </row>
    <row r="55" spans="1:16" x14ac:dyDescent="0.2">
      <c r="A55" s="5">
        <v>6</v>
      </c>
      <c r="B55" s="5">
        <v>6115</v>
      </c>
      <c r="C55" s="5">
        <v>5161</v>
      </c>
      <c r="D55" s="5"/>
      <c r="E55" s="5"/>
      <c r="F55" s="5"/>
      <c r="G55" s="5">
        <v>98193</v>
      </c>
      <c r="H55" s="6">
        <v>2.5425</v>
      </c>
      <c r="I55" s="6"/>
      <c r="J55" s="6"/>
      <c r="K55" s="6"/>
      <c r="L55" s="7"/>
      <c r="M55" s="8" t="s">
        <v>56</v>
      </c>
      <c r="N55" s="8"/>
      <c r="O55" s="8" t="s">
        <v>60</v>
      </c>
      <c r="P55" s="8" t="s">
        <v>27</v>
      </c>
    </row>
    <row r="56" spans="1:16" x14ac:dyDescent="0.2">
      <c r="A56" s="5">
        <v>6</v>
      </c>
      <c r="B56" s="5">
        <v>6115</v>
      </c>
      <c r="C56" s="5">
        <v>5162</v>
      </c>
      <c r="D56" s="5"/>
      <c r="E56" s="5"/>
      <c r="F56" s="5"/>
      <c r="G56" s="5">
        <v>98193</v>
      </c>
      <c r="H56" s="6">
        <v>50.561059999999998</v>
      </c>
      <c r="I56" s="6"/>
      <c r="J56" s="6"/>
      <c r="K56" s="6"/>
      <c r="L56" s="7"/>
      <c r="M56" s="8" t="s">
        <v>57</v>
      </c>
      <c r="N56" s="8"/>
      <c r="O56" s="8" t="s">
        <v>60</v>
      </c>
      <c r="P56" s="8" t="s">
        <v>27</v>
      </c>
    </row>
    <row r="57" spans="1:16" x14ac:dyDescent="0.2">
      <c r="A57" s="5">
        <v>6</v>
      </c>
      <c r="B57" s="5">
        <v>6115</v>
      </c>
      <c r="C57" s="5">
        <v>5164</v>
      </c>
      <c r="D57" s="5"/>
      <c r="E57" s="5"/>
      <c r="F57" s="5"/>
      <c r="G57" s="5">
        <v>98193</v>
      </c>
      <c r="H57" s="6">
        <v>12.1</v>
      </c>
      <c r="I57" s="6"/>
      <c r="J57" s="6"/>
      <c r="K57" s="6"/>
      <c r="L57" s="7"/>
      <c r="M57" s="8" t="s">
        <v>58</v>
      </c>
      <c r="N57" s="8"/>
      <c r="O57" s="8" t="s">
        <v>60</v>
      </c>
      <c r="P57" s="8" t="s">
        <v>27</v>
      </c>
    </row>
    <row r="58" spans="1:16" x14ac:dyDescent="0.2">
      <c r="A58" s="5">
        <v>6</v>
      </c>
      <c r="B58" s="5">
        <v>6115</v>
      </c>
      <c r="C58" s="5">
        <v>5169</v>
      </c>
      <c r="D58" s="5"/>
      <c r="E58" s="5"/>
      <c r="F58" s="5"/>
      <c r="G58" s="5">
        <v>98193</v>
      </c>
      <c r="H58" s="6">
        <v>59.751660000000001</v>
      </c>
      <c r="I58" s="6"/>
      <c r="J58" s="6"/>
      <c r="K58" s="6"/>
      <c r="L58" s="7"/>
      <c r="M58" s="8" t="s">
        <v>43</v>
      </c>
      <c r="N58" s="8"/>
      <c r="O58" s="8" t="s">
        <v>60</v>
      </c>
      <c r="P58" s="8" t="s">
        <v>27</v>
      </c>
    </row>
    <row r="59" spans="1:16" x14ac:dyDescent="0.2">
      <c r="A59" s="5">
        <v>6</v>
      </c>
      <c r="B59" s="5">
        <v>6171</v>
      </c>
      <c r="C59" s="5">
        <v>5139</v>
      </c>
      <c r="D59" s="5"/>
      <c r="E59" s="5"/>
      <c r="F59" s="5"/>
      <c r="G59" s="5"/>
      <c r="H59" s="6">
        <v>0</v>
      </c>
      <c r="I59" s="6"/>
      <c r="J59" s="6"/>
      <c r="K59" s="6">
        <v>40</v>
      </c>
      <c r="L59" s="20">
        <v>20</v>
      </c>
      <c r="M59" s="8" t="s">
        <v>42</v>
      </c>
      <c r="N59" s="8"/>
      <c r="O59" s="8" t="s">
        <v>35</v>
      </c>
      <c r="P59" s="8"/>
    </row>
    <row r="60" spans="1:16" x14ac:dyDescent="0.2">
      <c r="A60" s="5">
        <v>6</v>
      </c>
      <c r="B60" s="5">
        <v>6171</v>
      </c>
      <c r="C60" s="5">
        <v>5169</v>
      </c>
      <c r="D60" s="5"/>
      <c r="E60" s="5"/>
      <c r="F60" s="5"/>
      <c r="G60" s="5"/>
      <c r="H60" s="6">
        <v>108.21105</v>
      </c>
      <c r="I60" s="6">
        <v>72.478620000000006</v>
      </c>
      <c r="J60" s="6">
        <v>53.64452</v>
      </c>
      <c r="K60" s="6">
        <v>160</v>
      </c>
      <c r="L60" s="7">
        <v>160</v>
      </c>
      <c r="M60" s="8" t="s">
        <v>43</v>
      </c>
      <c r="N60" s="8"/>
      <c r="O60" s="8" t="s">
        <v>35</v>
      </c>
      <c r="P60" s="8"/>
    </row>
    <row r="61" spans="1:16" x14ac:dyDescent="0.2">
      <c r="A61" s="5">
        <v>6</v>
      </c>
      <c r="B61" s="5">
        <v>6171</v>
      </c>
      <c r="C61" s="5">
        <v>5179</v>
      </c>
      <c r="D61" s="5"/>
      <c r="E61" s="5"/>
      <c r="F61" s="5"/>
      <c r="G61" s="5"/>
      <c r="H61" s="6">
        <v>18.8</v>
      </c>
      <c r="I61" s="6">
        <v>22.4</v>
      </c>
      <c r="J61" s="6"/>
      <c r="K61" s="6">
        <v>80</v>
      </c>
      <c r="L61" s="7">
        <v>40</v>
      </c>
      <c r="M61" s="8" t="s">
        <v>46</v>
      </c>
      <c r="N61" s="8"/>
      <c r="O61" s="8" t="s">
        <v>35</v>
      </c>
      <c r="P61" s="8"/>
    </row>
    <row r="62" spans="1:16" x14ac:dyDescent="0.2">
      <c r="A62" s="5">
        <v>6</v>
      </c>
      <c r="B62" s="5">
        <v>6171</v>
      </c>
      <c r="C62" s="5">
        <v>5192</v>
      </c>
      <c r="D62" s="5"/>
      <c r="E62" s="5"/>
      <c r="F62" s="5"/>
      <c r="G62" s="5"/>
      <c r="H62" s="6">
        <v>0.91600000000000004</v>
      </c>
      <c r="I62" s="6">
        <v>5.9050000000000002</v>
      </c>
      <c r="J62" s="6">
        <v>6.39506</v>
      </c>
      <c r="K62" s="6">
        <v>30</v>
      </c>
      <c r="L62" s="7">
        <v>20</v>
      </c>
      <c r="M62" s="8" t="s">
        <v>63</v>
      </c>
      <c r="N62" s="8"/>
      <c r="O62" s="8" t="s">
        <v>35</v>
      </c>
      <c r="P62" s="8"/>
    </row>
    <row r="63" spans="1:16" x14ac:dyDescent="0.2">
      <c r="A63" s="5">
        <v>6</v>
      </c>
      <c r="B63" s="5">
        <v>6399</v>
      </c>
      <c r="C63" s="5">
        <v>5499</v>
      </c>
      <c r="D63" s="5"/>
      <c r="E63" s="5"/>
      <c r="F63" s="5"/>
      <c r="G63" s="5"/>
      <c r="H63" s="6">
        <v>1298.9739999999999</v>
      </c>
      <c r="I63" s="6">
        <v>142</v>
      </c>
      <c r="J63" s="6">
        <v>42.77</v>
      </c>
      <c r="K63" s="6">
        <v>200</v>
      </c>
      <c r="L63" s="7">
        <v>150</v>
      </c>
      <c r="M63" s="8" t="s">
        <v>64</v>
      </c>
      <c r="N63" s="8"/>
      <c r="O63" s="8" t="s">
        <v>65</v>
      </c>
      <c r="P63" s="8"/>
    </row>
    <row r="64" spans="1:16" x14ac:dyDescent="0.2">
      <c r="A64" s="23">
        <v>6</v>
      </c>
      <c r="B64" s="23">
        <v>6402</v>
      </c>
      <c r="C64" s="23">
        <v>5364</v>
      </c>
      <c r="D64" s="23"/>
      <c r="E64" s="23"/>
      <c r="F64" s="23"/>
      <c r="G64" s="23"/>
      <c r="H64" s="25">
        <v>218.40858</v>
      </c>
      <c r="I64" s="25">
        <v>155.85428999999999</v>
      </c>
      <c r="J64" s="25">
        <v>232.09469999999999</v>
      </c>
      <c r="K64" s="25">
        <v>232.1</v>
      </c>
      <c r="L64" s="21">
        <v>213.2</v>
      </c>
      <c r="M64" s="26" t="s">
        <v>66</v>
      </c>
      <c r="N64" s="8"/>
      <c r="O64" s="8" t="s">
        <v>38</v>
      </c>
      <c r="P64" s="8"/>
    </row>
    <row r="66" spans="1:16" x14ac:dyDescent="0.2">
      <c r="A66" s="9" t="s">
        <v>67</v>
      </c>
      <c r="B66" s="9"/>
      <c r="C66" s="9"/>
      <c r="D66" s="9"/>
      <c r="E66" s="9"/>
      <c r="F66" s="9"/>
      <c r="G66" s="9"/>
      <c r="H66" s="10">
        <f>SUM(H26:H65)</f>
        <v>2915.0003400000001</v>
      </c>
      <c r="I66" s="10">
        <f t="shared" ref="I66:L66" si="1">SUM(I26:I65)</f>
        <v>1589.6622100000004</v>
      </c>
      <c r="J66" s="10">
        <f t="shared" si="1"/>
        <v>426.87428</v>
      </c>
      <c r="K66" s="10">
        <f t="shared" si="1"/>
        <v>1142.0999999999999</v>
      </c>
      <c r="L66" s="10">
        <f t="shared" si="1"/>
        <v>863.2</v>
      </c>
      <c r="M66" s="11"/>
      <c r="N66" s="11"/>
      <c r="O66" s="11"/>
      <c r="P66" s="11"/>
    </row>
    <row r="67" spans="1:16" x14ac:dyDescent="0.2">
      <c r="A67" s="9" t="s">
        <v>68</v>
      </c>
      <c r="B67" s="9"/>
      <c r="C67" s="9"/>
      <c r="D67" s="9"/>
      <c r="E67" s="9"/>
      <c r="F67" s="9"/>
      <c r="G67" s="9"/>
      <c r="H67" s="10">
        <f>SUM(H66)</f>
        <v>2915.0003400000001</v>
      </c>
      <c r="I67" s="10">
        <f t="shared" ref="I67:L67" si="2">SUM(I66)</f>
        <v>1589.6622100000004</v>
      </c>
      <c r="J67" s="10">
        <f t="shared" si="2"/>
        <v>426.87428</v>
      </c>
      <c r="K67" s="10">
        <f t="shared" si="2"/>
        <v>1142.0999999999999</v>
      </c>
      <c r="L67" s="10">
        <f t="shared" si="2"/>
        <v>863.2</v>
      </c>
      <c r="M67" s="11"/>
      <c r="N67" s="11"/>
      <c r="O67" s="11"/>
      <c r="P67" s="11"/>
    </row>
    <row r="69" spans="1:16" x14ac:dyDescent="0.2">
      <c r="A69" s="5">
        <v>6</v>
      </c>
      <c r="B69" s="5"/>
      <c r="C69" s="5">
        <v>8115</v>
      </c>
      <c r="D69" s="5"/>
      <c r="E69" s="5"/>
      <c r="F69" s="5"/>
      <c r="G69" s="5"/>
      <c r="H69" s="6"/>
      <c r="I69" s="6"/>
      <c r="J69" s="6"/>
      <c r="K69" s="6">
        <v>232.1</v>
      </c>
      <c r="L69" s="7"/>
      <c r="M69" s="8" t="s">
        <v>69</v>
      </c>
      <c r="N69" s="8"/>
      <c r="O69" s="8"/>
      <c r="P69" s="8"/>
    </row>
    <row r="71" spans="1:16" x14ac:dyDescent="0.2">
      <c r="A71" s="9" t="s">
        <v>70</v>
      </c>
      <c r="B71" s="9"/>
      <c r="C71" s="9"/>
      <c r="D71" s="9"/>
      <c r="E71" s="9"/>
      <c r="F71" s="9"/>
      <c r="G71" s="9"/>
      <c r="H71" s="10">
        <f>SUM(H68:H70)</f>
        <v>0</v>
      </c>
      <c r="I71" s="10">
        <f t="shared" ref="I71:L71" si="3">SUM(I68:I70)</f>
        <v>0</v>
      </c>
      <c r="J71" s="10">
        <f t="shared" si="3"/>
        <v>0</v>
      </c>
      <c r="K71" s="10">
        <f t="shared" si="3"/>
        <v>232.1</v>
      </c>
      <c r="L71" s="10">
        <f t="shared" si="3"/>
        <v>0</v>
      </c>
      <c r="M71" s="11"/>
      <c r="N71" s="11"/>
      <c r="O71" s="11"/>
      <c r="P71" s="11"/>
    </row>
    <row r="72" spans="1:16" x14ac:dyDescent="0.2">
      <c r="A72" s="9" t="s">
        <v>71</v>
      </c>
      <c r="B72" s="9"/>
      <c r="C72" s="9"/>
      <c r="D72" s="9"/>
      <c r="E72" s="9"/>
      <c r="F72" s="9"/>
      <c r="G72" s="9"/>
      <c r="H72" s="10">
        <f>SUM(H71)</f>
        <v>0</v>
      </c>
      <c r="I72" s="10">
        <f t="shared" ref="I72:L72" si="4">SUM(I71)</f>
        <v>0</v>
      </c>
      <c r="J72" s="10">
        <f t="shared" si="4"/>
        <v>0</v>
      </c>
      <c r="K72" s="10">
        <f t="shared" si="4"/>
        <v>232.1</v>
      </c>
      <c r="L72" s="10">
        <f t="shared" si="4"/>
        <v>0</v>
      </c>
      <c r="M72" s="11"/>
      <c r="N72" s="11"/>
      <c r="O72" s="11"/>
      <c r="P72" s="11"/>
    </row>
    <row r="73" spans="1:16" s="16" customFormat="1" x14ac:dyDescent="0.2">
      <c r="A73" s="12"/>
      <c r="B73" s="12"/>
      <c r="C73" s="12"/>
      <c r="D73" s="12"/>
      <c r="E73" s="12"/>
      <c r="F73" s="12"/>
      <c r="G73" s="12"/>
      <c r="H73" s="13"/>
      <c r="I73" s="13"/>
      <c r="J73" s="13"/>
      <c r="K73" s="13"/>
      <c r="L73" s="14"/>
      <c r="M73" s="15"/>
      <c r="N73" s="15"/>
      <c r="O73" s="15"/>
      <c r="P73" s="15"/>
    </row>
    <row r="74" spans="1:16" x14ac:dyDescent="0.2">
      <c r="A74" s="9" t="s">
        <v>72</v>
      </c>
      <c r="B74" s="9"/>
      <c r="C74" s="9"/>
      <c r="D74" s="9"/>
      <c r="E74" s="9"/>
      <c r="F74" s="9"/>
      <c r="G74" s="9"/>
      <c r="H74" s="10">
        <f>H25-H67</f>
        <v>20081.038930000002</v>
      </c>
      <c r="I74" s="10">
        <f t="shared" ref="I74:L74" si="5">I25-I67</f>
        <v>22225.020619999996</v>
      </c>
      <c r="J74" s="10">
        <f t="shared" si="5"/>
        <v>13132.28991</v>
      </c>
      <c r="K74" s="10">
        <f t="shared" si="5"/>
        <v>23207.9</v>
      </c>
      <c r="L74" s="10">
        <f t="shared" si="5"/>
        <v>27166.799999999999</v>
      </c>
      <c r="M74" s="11"/>
      <c r="N74" s="11"/>
      <c r="O74" s="11"/>
      <c r="P74" s="11"/>
    </row>
    <row r="75" spans="1:16" x14ac:dyDescent="0.2">
      <c r="A75" s="9" t="s">
        <v>73</v>
      </c>
      <c r="B75" s="9"/>
      <c r="C75" s="9"/>
      <c r="D75" s="9"/>
      <c r="E75" s="9"/>
      <c r="F75" s="9"/>
      <c r="G75" s="9"/>
      <c r="H75" s="10">
        <f>H74</f>
        <v>20081.038930000002</v>
      </c>
      <c r="I75" s="10">
        <f t="shared" ref="I75:L75" si="6">I74</f>
        <v>22225.020619999996</v>
      </c>
      <c r="J75" s="10">
        <f t="shared" si="6"/>
        <v>13132.28991</v>
      </c>
      <c r="K75" s="10">
        <f t="shared" si="6"/>
        <v>23207.9</v>
      </c>
      <c r="L75" s="10">
        <f t="shared" si="6"/>
        <v>27166.799999999999</v>
      </c>
      <c r="M75" s="11"/>
      <c r="N75" s="11"/>
      <c r="O75" s="11"/>
      <c r="P75" s="11"/>
    </row>
  </sheetData>
  <pageMargins left="0.19685039369791668" right="0.19685039369791668" top="0.19685039369791668" bottom="0.39370078739583336" header="0.19685039369791668" footer="0.19685039369791668"/>
  <pageSetup paperSize="8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6</vt:lpstr>
      <vt:lpstr>'ORJ 6'!Názvy_tisku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Matějková Romana</cp:lastModifiedBy>
  <cp:lastPrinted>2022-10-20T08:46:28Z</cp:lastPrinted>
  <dcterms:created xsi:type="dcterms:W3CDTF">2022-07-18T13:39:42Z</dcterms:created>
  <dcterms:modified xsi:type="dcterms:W3CDTF">2022-11-15T12:22:23Z</dcterms:modified>
</cp:coreProperties>
</file>